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1715" windowHeight="9045"/>
  </bookViews>
  <sheets>
    <sheet name="審計部版" sheetId="6" r:id="rId1"/>
    <sheet name="Sheet3" sheetId="3" r:id="rId2"/>
  </sheets>
  <definedNames>
    <definedName name="_xlnm.Print_Area" localSheetId="0">審計部版!$A$1:$J$27</definedName>
  </definedNames>
  <calcPr calcId="125725" calcMode="manual"/>
</workbook>
</file>

<file path=xl/calcChain.xml><?xml version="1.0" encoding="utf-8"?>
<calcChain xmlns="http://schemas.openxmlformats.org/spreadsheetml/2006/main">
  <c r="J21" i="6"/>
  <c r="J22"/>
  <c r="J23"/>
  <c r="J24"/>
  <c r="J25"/>
  <c r="J20"/>
  <c r="J7"/>
  <c r="D7" s="1"/>
  <c r="J8"/>
  <c r="F8" s="1"/>
  <c r="J9"/>
  <c r="F9" s="1"/>
  <c r="J10"/>
  <c r="J11"/>
  <c r="J12"/>
  <c r="J13"/>
  <c r="J14"/>
  <c r="J15"/>
  <c r="J16"/>
  <c r="J17"/>
  <c r="J18"/>
  <c r="J6"/>
  <c r="C26"/>
  <c r="E26"/>
  <c r="G26"/>
  <c r="H26"/>
  <c r="B26"/>
  <c r="C19"/>
  <c r="E19"/>
  <c r="G19"/>
  <c r="H19"/>
  <c r="B19"/>
  <c r="F7" l="1"/>
  <c r="E27"/>
  <c r="J19"/>
  <c r="J27" s="1"/>
  <c r="D6"/>
  <c r="J26"/>
  <c r="F6"/>
  <c r="I6"/>
  <c r="D8"/>
  <c r="G27"/>
  <c r="H27"/>
  <c r="B27"/>
  <c r="C27"/>
  <c r="I22" l="1"/>
  <c r="F22"/>
  <c r="I27"/>
  <c r="D27"/>
  <c r="F27"/>
  <c r="D19"/>
  <c r="I19"/>
  <c r="F19"/>
  <c r="F16"/>
  <c r="I16"/>
  <c r="I26"/>
  <c r="F26"/>
  <c r="D26"/>
  <c r="I21"/>
  <c r="F21"/>
  <c r="I13"/>
  <c r="F13"/>
  <c r="I9"/>
  <c r="I20"/>
  <c r="F20"/>
  <c r="I7"/>
  <c r="I8"/>
  <c r="I14"/>
  <c r="F14"/>
  <c r="F17"/>
  <c r="I17"/>
  <c r="I23"/>
  <c r="F23"/>
  <c r="F18"/>
  <c r="I18"/>
  <c r="D20"/>
  <c r="F15"/>
  <c r="I15"/>
  <c r="D16"/>
  <c r="D22"/>
  <c r="I25"/>
  <c r="F25"/>
  <c r="F12"/>
  <c r="D12"/>
  <c r="I12"/>
  <c r="D14"/>
  <c r="D17"/>
  <c r="F11"/>
  <c r="D11"/>
  <c r="I11"/>
  <c r="D23"/>
  <c r="F10"/>
  <c r="D10"/>
  <c r="I10"/>
  <c r="D9"/>
  <c r="D21"/>
  <c r="D25"/>
  <c r="I24"/>
  <c r="D24"/>
  <c r="F24"/>
  <c r="D13"/>
  <c r="D15"/>
  <c r="D18"/>
</calcChain>
</file>

<file path=xl/sharedStrings.xml><?xml version="1.0" encoding="utf-8"?>
<sst xmlns="http://schemas.openxmlformats.org/spreadsheetml/2006/main" count="18" uniqueCount="17">
  <si>
    <t>本署歷年環境影響說明書審查情形統計彙整表</t>
    <phoneticPr fontId="1" type="noConversion"/>
  </si>
  <si>
    <r>
      <rPr>
        <b/>
        <sz val="14"/>
        <color indexed="18"/>
        <rFont val="標楷體"/>
        <family val="4"/>
        <charset val="136"/>
      </rPr>
      <t>環境影響說明書審查情形</t>
    </r>
    <phoneticPr fontId="1" type="noConversion"/>
  </si>
  <si>
    <r>
      <rPr>
        <sz val="14"/>
        <rFont val="標楷體"/>
        <family val="4"/>
        <charset val="136"/>
      </rPr>
      <t>年度</t>
    </r>
    <phoneticPr fontId="1" type="noConversion"/>
  </si>
  <si>
    <r>
      <rPr>
        <sz val="14"/>
        <rFont val="標楷體"/>
        <family val="4"/>
        <charset val="136"/>
      </rPr>
      <t>通過比例</t>
    </r>
    <phoneticPr fontId="1" type="noConversion"/>
  </si>
  <si>
    <r>
      <rPr>
        <sz val="14"/>
        <rFont val="標楷體"/>
        <family val="4"/>
        <charset val="136"/>
      </rPr>
      <t>進入二階</t>
    </r>
    <phoneticPr fontId="1" type="noConversion"/>
  </si>
  <si>
    <r>
      <rPr>
        <sz val="14"/>
        <rFont val="標楷體"/>
        <family val="4"/>
        <charset val="136"/>
      </rPr>
      <t>進入二階比例</t>
    </r>
    <phoneticPr fontId="1" type="noConversion"/>
  </si>
  <si>
    <r>
      <rPr>
        <sz val="14"/>
        <rFont val="標楷體"/>
        <family val="4"/>
        <charset val="136"/>
      </rPr>
      <t>其他處置</t>
    </r>
    <phoneticPr fontId="1" type="noConversion"/>
  </si>
  <si>
    <r>
      <rPr>
        <sz val="14"/>
        <rFont val="標楷體"/>
        <family val="4"/>
        <charset val="136"/>
      </rPr>
      <t>小計</t>
    </r>
    <phoneticPr fontId="1" type="noConversion"/>
  </si>
  <si>
    <r>
      <t>84</t>
    </r>
    <r>
      <rPr>
        <sz val="14"/>
        <rFont val="標楷體"/>
        <family val="4"/>
        <charset val="136"/>
      </rPr>
      <t>至</t>
    </r>
    <r>
      <rPr>
        <sz val="14"/>
        <rFont val="Times New Roman"/>
        <family val="1"/>
      </rPr>
      <t>96</t>
    </r>
    <r>
      <rPr>
        <sz val="14"/>
        <rFont val="標楷體"/>
        <family val="4"/>
        <charset val="136"/>
      </rPr>
      <t>年合計</t>
    </r>
    <phoneticPr fontId="1" type="noConversion"/>
  </si>
  <si>
    <r>
      <t>97</t>
    </r>
    <r>
      <rPr>
        <sz val="14"/>
        <rFont val="標楷體"/>
        <family val="4"/>
        <charset val="136"/>
      </rPr>
      <t>至</t>
    </r>
    <r>
      <rPr>
        <sz val="14"/>
        <rFont val="Times New Roman"/>
        <family val="1"/>
      </rPr>
      <t>102</t>
    </r>
    <r>
      <rPr>
        <sz val="14"/>
        <rFont val="標楷體"/>
        <family val="4"/>
        <charset val="136"/>
      </rPr>
      <t>年合計</t>
    </r>
    <phoneticPr fontId="1" type="noConversion"/>
  </si>
  <si>
    <r>
      <t>84-102</t>
    </r>
    <r>
      <rPr>
        <sz val="14"/>
        <rFont val="標楷體"/>
        <family val="4"/>
        <charset val="136"/>
      </rPr>
      <t>年合計</t>
    </r>
    <phoneticPr fontId="1" type="noConversion"/>
  </si>
  <si>
    <r>
      <rPr>
        <sz val="14"/>
        <rFont val="標楷體"/>
        <family val="4"/>
        <charset val="136"/>
      </rPr>
      <t>認定不應開發</t>
    </r>
    <phoneticPr fontId="1" type="noConversion"/>
  </si>
  <si>
    <t>有條件通過</t>
    <phoneticPr fontId="1" type="noConversion"/>
  </si>
  <si>
    <t>通過</t>
    <phoneticPr fontId="1" type="noConversion"/>
  </si>
  <si>
    <t>進入二階</t>
    <phoneticPr fontId="1" type="noConversion"/>
  </si>
  <si>
    <t>不通過(含認定不應開發及其他)</t>
    <phoneticPr fontId="1" type="noConversion"/>
  </si>
  <si>
    <t>不通過比例</t>
    <phoneticPr fontId="1" type="noConversion"/>
  </si>
</sst>
</file>

<file path=xl/styles.xml><?xml version="1.0" encoding="utf-8"?>
<styleSheet xmlns="http://schemas.openxmlformats.org/spreadsheetml/2006/main">
  <fonts count="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color indexed="18"/>
      <name val="標楷體"/>
      <family val="4"/>
      <charset val="136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indexed="18"/>
      <name val="Times New Roman"/>
      <family val="1"/>
    </font>
    <font>
      <sz val="14"/>
      <name val="Times New Roman"/>
      <family val="1"/>
    </font>
    <font>
      <b/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9" fontId="7" fillId="0" borderId="10" xfId="0" applyNumberFormat="1" applyFont="1" applyFill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9" fontId="7" fillId="0" borderId="16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9" fontId="7" fillId="3" borderId="1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9" fontId="7" fillId="2" borderId="20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view="pageBreakPreview" topLeftCell="A16" zoomScaleNormal="100" zoomScaleSheetLayoutView="100" workbookViewId="0">
      <selection activeCell="D37" sqref="D37"/>
    </sheetView>
  </sheetViews>
  <sheetFormatPr defaultRowHeight="16.5"/>
  <cols>
    <col min="1" max="1" width="10.125" style="1" customWidth="1"/>
    <col min="2" max="2" width="6.75" style="1" customWidth="1"/>
    <col min="3" max="3" width="15" style="1" customWidth="1"/>
    <col min="4" max="4" width="12.5" style="1" customWidth="1"/>
    <col min="5" max="5" width="12.625" style="1" customWidth="1"/>
    <col min="6" max="6" width="13" style="1" customWidth="1"/>
    <col min="7" max="7" width="16.375" style="1" customWidth="1"/>
    <col min="8" max="8" width="11.875" style="1" customWidth="1"/>
    <col min="9" max="9" width="16" style="1" customWidth="1"/>
    <col min="10" max="10" width="9" style="1" customWidth="1"/>
    <col min="11" max="16384" width="9" style="1"/>
  </cols>
  <sheetData>
    <row r="1" spans="1:10" ht="42.7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8.25" customHeight="1" thickBot="1"/>
    <row r="3" spans="1:10" ht="24" customHeight="1" thickTop="1" thickBot="1">
      <c r="A3" s="52" t="s">
        <v>2</v>
      </c>
      <c r="B3" s="58" t="s">
        <v>1</v>
      </c>
      <c r="C3" s="59"/>
      <c r="D3" s="59"/>
      <c r="E3" s="59"/>
      <c r="F3" s="59"/>
      <c r="G3" s="59"/>
      <c r="H3" s="59"/>
      <c r="I3" s="59"/>
      <c r="J3" s="55" t="s">
        <v>7</v>
      </c>
    </row>
    <row r="4" spans="1:10" ht="24" customHeight="1" thickTop="1">
      <c r="A4" s="53"/>
      <c r="B4" s="46" t="s">
        <v>13</v>
      </c>
      <c r="C4" s="47"/>
      <c r="D4" s="48"/>
      <c r="E4" s="49" t="s">
        <v>14</v>
      </c>
      <c r="F4" s="50"/>
      <c r="G4" s="49" t="s">
        <v>15</v>
      </c>
      <c r="H4" s="51"/>
      <c r="I4" s="51"/>
      <c r="J4" s="56"/>
    </row>
    <row r="5" spans="1:10" ht="52.5" customHeight="1" thickBot="1">
      <c r="A5" s="54"/>
      <c r="B5" s="38" t="s">
        <v>13</v>
      </c>
      <c r="C5" s="39" t="s">
        <v>12</v>
      </c>
      <c r="D5" s="40" t="s">
        <v>3</v>
      </c>
      <c r="E5" s="41" t="s">
        <v>4</v>
      </c>
      <c r="F5" s="42" t="s">
        <v>5</v>
      </c>
      <c r="G5" s="41" t="s">
        <v>11</v>
      </c>
      <c r="H5" s="43" t="s">
        <v>6</v>
      </c>
      <c r="I5" s="44" t="s">
        <v>16</v>
      </c>
      <c r="J5" s="57"/>
    </row>
    <row r="6" spans="1:10" ht="24" customHeight="1" thickTop="1">
      <c r="A6" s="10">
        <v>84</v>
      </c>
      <c r="B6" s="11">
        <v>0</v>
      </c>
      <c r="C6" s="12">
        <v>23</v>
      </c>
      <c r="D6" s="13">
        <f t="shared" ref="D6:D27" si="0">(B6+C6)/J6</f>
        <v>0.34848484848484851</v>
      </c>
      <c r="E6" s="11">
        <v>27</v>
      </c>
      <c r="F6" s="13">
        <f t="shared" ref="F6:F27" si="1">E6/J6</f>
        <v>0.40909090909090912</v>
      </c>
      <c r="G6" s="11">
        <v>10</v>
      </c>
      <c r="H6" s="12">
        <v>6</v>
      </c>
      <c r="I6" s="14">
        <f t="shared" ref="I6:I27" si="2">(G6+H6)/J6</f>
        <v>0.24242424242424243</v>
      </c>
      <c r="J6" s="15">
        <f>SUM(B6:C6,E6,G6:H6)</f>
        <v>66</v>
      </c>
    </row>
    <row r="7" spans="1:10" ht="24" customHeight="1">
      <c r="A7" s="4">
        <v>85</v>
      </c>
      <c r="B7" s="6">
        <v>0</v>
      </c>
      <c r="C7" s="2">
        <v>13</v>
      </c>
      <c r="D7" s="8">
        <f t="shared" si="0"/>
        <v>0.32500000000000001</v>
      </c>
      <c r="E7" s="6">
        <v>20</v>
      </c>
      <c r="F7" s="8">
        <f t="shared" si="1"/>
        <v>0.5</v>
      </c>
      <c r="G7" s="6">
        <v>1</v>
      </c>
      <c r="H7" s="2">
        <v>6</v>
      </c>
      <c r="I7" s="9">
        <f t="shared" si="2"/>
        <v>0.17499999999999999</v>
      </c>
      <c r="J7" s="5">
        <f t="shared" ref="J7:J18" si="3">SUM(B7:C7,E7,G7:H7)</f>
        <v>40</v>
      </c>
    </row>
    <row r="8" spans="1:10" ht="24" customHeight="1">
      <c r="A8" s="4">
        <v>86</v>
      </c>
      <c r="B8" s="6">
        <v>0</v>
      </c>
      <c r="C8" s="2">
        <v>36</v>
      </c>
      <c r="D8" s="8">
        <f t="shared" si="0"/>
        <v>0.6</v>
      </c>
      <c r="E8" s="6">
        <v>18</v>
      </c>
      <c r="F8" s="8">
        <f t="shared" si="1"/>
        <v>0.3</v>
      </c>
      <c r="G8" s="6">
        <v>4</v>
      </c>
      <c r="H8" s="2">
        <v>2</v>
      </c>
      <c r="I8" s="9">
        <f t="shared" si="2"/>
        <v>0.1</v>
      </c>
      <c r="J8" s="5">
        <f t="shared" si="3"/>
        <v>60</v>
      </c>
    </row>
    <row r="9" spans="1:10" ht="24" customHeight="1">
      <c r="A9" s="4">
        <v>87</v>
      </c>
      <c r="B9" s="6">
        <v>0</v>
      </c>
      <c r="C9" s="2">
        <v>30</v>
      </c>
      <c r="D9" s="8">
        <f t="shared" si="0"/>
        <v>0.78947368421052633</v>
      </c>
      <c r="E9" s="6">
        <v>4</v>
      </c>
      <c r="F9" s="8">
        <f t="shared" si="1"/>
        <v>0.10526315789473684</v>
      </c>
      <c r="G9" s="6">
        <v>2</v>
      </c>
      <c r="H9" s="2">
        <v>2</v>
      </c>
      <c r="I9" s="9">
        <f t="shared" si="2"/>
        <v>0.10526315789473684</v>
      </c>
      <c r="J9" s="5">
        <f t="shared" si="3"/>
        <v>38</v>
      </c>
    </row>
    <row r="10" spans="1:10" ht="24" customHeight="1">
      <c r="A10" s="4">
        <v>88</v>
      </c>
      <c r="B10" s="6">
        <v>0</v>
      </c>
      <c r="C10" s="2">
        <v>66</v>
      </c>
      <c r="D10" s="8">
        <f t="shared" si="0"/>
        <v>0.76744186046511631</v>
      </c>
      <c r="E10" s="6">
        <v>11</v>
      </c>
      <c r="F10" s="8">
        <f t="shared" si="1"/>
        <v>0.12790697674418605</v>
      </c>
      <c r="G10" s="6">
        <v>3</v>
      </c>
      <c r="H10" s="2">
        <v>6</v>
      </c>
      <c r="I10" s="9">
        <f t="shared" si="2"/>
        <v>0.10465116279069768</v>
      </c>
      <c r="J10" s="5">
        <f t="shared" si="3"/>
        <v>86</v>
      </c>
    </row>
    <row r="11" spans="1:10" ht="24" customHeight="1">
      <c r="A11" s="4">
        <v>89</v>
      </c>
      <c r="B11" s="6">
        <v>0</v>
      </c>
      <c r="C11" s="2">
        <v>54</v>
      </c>
      <c r="D11" s="8">
        <f t="shared" si="0"/>
        <v>0.75</v>
      </c>
      <c r="E11" s="6">
        <v>7</v>
      </c>
      <c r="F11" s="8">
        <f t="shared" si="1"/>
        <v>9.7222222222222224E-2</v>
      </c>
      <c r="G11" s="6">
        <v>6</v>
      </c>
      <c r="H11" s="2">
        <v>5</v>
      </c>
      <c r="I11" s="9">
        <f t="shared" si="2"/>
        <v>0.15277777777777779</v>
      </c>
      <c r="J11" s="5">
        <f t="shared" si="3"/>
        <v>72</v>
      </c>
    </row>
    <row r="12" spans="1:10" ht="24" customHeight="1">
      <c r="A12" s="4">
        <v>90</v>
      </c>
      <c r="B12" s="6">
        <v>0</v>
      </c>
      <c r="C12" s="2">
        <v>74</v>
      </c>
      <c r="D12" s="8">
        <f t="shared" si="0"/>
        <v>0.88095238095238093</v>
      </c>
      <c r="E12" s="6">
        <v>3</v>
      </c>
      <c r="F12" s="8">
        <f t="shared" si="1"/>
        <v>3.5714285714285712E-2</v>
      </c>
      <c r="G12" s="6">
        <v>3</v>
      </c>
      <c r="H12" s="2">
        <v>4</v>
      </c>
      <c r="I12" s="9">
        <f t="shared" si="2"/>
        <v>8.3333333333333329E-2</v>
      </c>
      <c r="J12" s="5">
        <f t="shared" si="3"/>
        <v>84</v>
      </c>
    </row>
    <row r="13" spans="1:10" ht="24" customHeight="1">
      <c r="A13" s="4">
        <v>91</v>
      </c>
      <c r="B13" s="6">
        <v>0</v>
      </c>
      <c r="C13" s="2">
        <v>37</v>
      </c>
      <c r="D13" s="8">
        <f t="shared" si="0"/>
        <v>0.86046511627906974</v>
      </c>
      <c r="E13" s="6">
        <v>1</v>
      </c>
      <c r="F13" s="8">
        <f t="shared" si="1"/>
        <v>2.3255813953488372E-2</v>
      </c>
      <c r="G13" s="6">
        <v>2</v>
      </c>
      <c r="H13" s="2">
        <v>3</v>
      </c>
      <c r="I13" s="9">
        <f t="shared" si="2"/>
        <v>0.11627906976744186</v>
      </c>
      <c r="J13" s="5">
        <f t="shared" si="3"/>
        <v>43</v>
      </c>
    </row>
    <row r="14" spans="1:10" ht="24" customHeight="1">
      <c r="A14" s="4">
        <v>92</v>
      </c>
      <c r="B14" s="6">
        <v>0</v>
      </c>
      <c r="C14" s="2">
        <v>37</v>
      </c>
      <c r="D14" s="8">
        <f t="shared" si="0"/>
        <v>0.75510204081632648</v>
      </c>
      <c r="E14" s="6">
        <v>2</v>
      </c>
      <c r="F14" s="8">
        <f t="shared" si="1"/>
        <v>4.0816326530612242E-2</v>
      </c>
      <c r="G14" s="6">
        <v>3</v>
      </c>
      <c r="H14" s="2">
        <v>7</v>
      </c>
      <c r="I14" s="9">
        <f t="shared" si="2"/>
        <v>0.20408163265306123</v>
      </c>
      <c r="J14" s="5">
        <f t="shared" si="3"/>
        <v>49</v>
      </c>
    </row>
    <row r="15" spans="1:10" ht="24" customHeight="1">
      <c r="A15" s="4">
        <v>93</v>
      </c>
      <c r="B15" s="6">
        <v>0</v>
      </c>
      <c r="C15" s="2">
        <v>42</v>
      </c>
      <c r="D15" s="8">
        <f t="shared" si="0"/>
        <v>0.79245283018867929</v>
      </c>
      <c r="E15" s="6">
        <v>2</v>
      </c>
      <c r="F15" s="8">
        <f t="shared" si="1"/>
        <v>3.7735849056603772E-2</v>
      </c>
      <c r="G15" s="6">
        <v>5</v>
      </c>
      <c r="H15" s="2">
        <v>4</v>
      </c>
      <c r="I15" s="9">
        <f t="shared" si="2"/>
        <v>0.16981132075471697</v>
      </c>
      <c r="J15" s="5">
        <f t="shared" si="3"/>
        <v>53</v>
      </c>
    </row>
    <row r="16" spans="1:10" ht="24" customHeight="1">
      <c r="A16" s="4">
        <v>94</v>
      </c>
      <c r="B16" s="6">
        <v>0</v>
      </c>
      <c r="C16" s="2">
        <v>22</v>
      </c>
      <c r="D16" s="8">
        <f t="shared" si="0"/>
        <v>0.6875</v>
      </c>
      <c r="E16" s="6">
        <v>1</v>
      </c>
      <c r="F16" s="8">
        <f t="shared" si="1"/>
        <v>3.125E-2</v>
      </c>
      <c r="G16" s="6">
        <v>7</v>
      </c>
      <c r="H16" s="2">
        <v>2</v>
      </c>
      <c r="I16" s="9">
        <f t="shared" si="2"/>
        <v>0.28125</v>
      </c>
      <c r="J16" s="5">
        <f t="shared" si="3"/>
        <v>32</v>
      </c>
    </row>
    <row r="17" spans="1:10" ht="24" customHeight="1">
      <c r="A17" s="4">
        <v>95</v>
      </c>
      <c r="B17" s="6">
        <v>0</v>
      </c>
      <c r="C17" s="2">
        <v>17</v>
      </c>
      <c r="D17" s="8">
        <f t="shared" si="0"/>
        <v>0.62962962962962965</v>
      </c>
      <c r="E17" s="6">
        <v>0</v>
      </c>
      <c r="F17" s="8">
        <f t="shared" si="1"/>
        <v>0</v>
      </c>
      <c r="G17" s="6">
        <v>4</v>
      </c>
      <c r="H17" s="2">
        <v>6</v>
      </c>
      <c r="I17" s="9">
        <f t="shared" si="2"/>
        <v>0.37037037037037035</v>
      </c>
      <c r="J17" s="5">
        <f t="shared" si="3"/>
        <v>27</v>
      </c>
    </row>
    <row r="18" spans="1:10" ht="24" customHeight="1" thickBot="1">
      <c r="A18" s="16">
        <v>96</v>
      </c>
      <c r="B18" s="17">
        <v>0</v>
      </c>
      <c r="C18" s="18">
        <v>28</v>
      </c>
      <c r="D18" s="19">
        <f t="shared" si="0"/>
        <v>0.71794871794871795</v>
      </c>
      <c r="E18" s="17">
        <v>1</v>
      </c>
      <c r="F18" s="19">
        <f t="shared" si="1"/>
        <v>2.564102564102564E-2</v>
      </c>
      <c r="G18" s="17">
        <v>2</v>
      </c>
      <c r="H18" s="20">
        <v>8</v>
      </c>
      <c r="I18" s="21">
        <f t="shared" si="2"/>
        <v>0.25641025641025639</v>
      </c>
      <c r="J18" s="22">
        <f t="shared" si="3"/>
        <v>39</v>
      </c>
    </row>
    <row r="19" spans="1:10" ht="53.25" customHeight="1" thickTop="1" thickBot="1">
      <c r="A19" s="26" t="s">
        <v>8</v>
      </c>
      <c r="B19" s="27">
        <f t="shared" ref="B19:H19" si="4">SUM(B6:B18)</f>
        <v>0</v>
      </c>
      <c r="C19" s="28">
        <f t="shared" si="4"/>
        <v>479</v>
      </c>
      <c r="D19" s="29">
        <f t="shared" si="0"/>
        <v>0.69521044992743108</v>
      </c>
      <c r="E19" s="27">
        <f t="shared" si="4"/>
        <v>97</v>
      </c>
      <c r="F19" s="29">
        <f t="shared" si="1"/>
        <v>0.14078374455732948</v>
      </c>
      <c r="G19" s="27">
        <f t="shared" si="4"/>
        <v>52</v>
      </c>
      <c r="H19" s="28">
        <f t="shared" si="4"/>
        <v>61</v>
      </c>
      <c r="I19" s="29">
        <f t="shared" si="2"/>
        <v>0.16400580551523947</v>
      </c>
      <c r="J19" s="30">
        <f>SUM(J6:J18)</f>
        <v>689</v>
      </c>
    </row>
    <row r="20" spans="1:10" ht="24" customHeight="1" thickTop="1">
      <c r="A20" s="15">
        <v>97</v>
      </c>
      <c r="B20" s="23">
        <v>0</v>
      </c>
      <c r="C20" s="24">
        <v>28</v>
      </c>
      <c r="D20" s="13">
        <f t="shared" si="0"/>
        <v>0.7567567567567568</v>
      </c>
      <c r="E20" s="23">
        <v>1</v>
      </c>
      <c r="F20" s="13">
        <f t="shared" si="1"/>
        <v>2.7027027027027029E-2</v>
      </c>
      <c r="G20" s="11">
        <v>0</v>
      </c>
      <c r="H20" s="25">
        <v>8</v>
      </c>
      <c r="I20" s="14">
        <f t="shared" si="2"/>
        <v>0.21621621621621623</v>
      </c>
      <c r="J20" s="15">
        <f>SUM(B20:C20,E20,G20:H20)</f>
        <v>37</v>
      </c>
    </row>
    <row r="21" spans="1:10" ht="24" customHeight="1">
      <c r="A21" s="5">
        <v>98</v>
      </c>
      <c r="B21" s="7">
        <v>0</v>
      </c>
      <c r="C21" s="3">
        <v>20</v>
      </c>
      <c r="D21" s="8">
        <f t="shared" si="0"/>
        <v>0.76923076923076927</v>
      </c>
      <c r="E21" s="7">
        <v>6</v>
      </c>
      <c r="F21" s="8">
        <f t="shared" si="1"/>
        <v>0.23076923076923078</v>
      </c>
      <c r="G21" s="6">
        <v>0</v>
      </c>
      <c r="H21" s="3">
        <v>0</v>
      </c>
      <c r="I21" s="9">
        <f t="shared" si="2"/>
        <v>0</v>
      </c>
      <c r="J21" s="5">
        <f t="shared" ref="J21:J25" si="5">SUM(B21:C21,E21,G21:H21)</f>
        <v>26</v>
      </c>
    </row>
    <row r="22" spans="1:10" ht="24" customHeight="1">
      <c r="A22" s="5">
        <v>99</v>
      </c>
      <c r="B22" s="7">
        <v>0</v>
      </c>
      <c r="C22" s="3">
        <v>25</v>
      </c>
      <c r="D22" s="8">
        <f t="shared" si="0"/>
        <v>0.80645161290322576</v>
      </c>
      <c r="E22" s="7">
        <v>1</v>
      </c>
      <c r="F22" s="8">
        <f t="shared" si="1"/>
        <v>3.2258064516129031E-2</v>
      </c>
      <c r="G22" s="6">
        <v>1</v>
      </c>
      <c r="H22" s="3">
        <v>4</v>
      </c>
      <c r="I22" s="9">
        <f t="shared" si="2"/>
        <v>0.16129032258064516</v>
      </c>
      <c r="J22" s="5">
        <f t="shared" si="5"/>
        <v>31</v>
      </c>
    </row>
    <row r="23" spans="1:10" ht="24" customHeight="1">
      <c r="A23" s="5">
        <v>100</v>
      </c>
      <c r="B23" s="7">
        <v>0</v>
      </c>
      <c r="C23" s="3">
        <v>19</v>
      </c>
      <c r="D23" s="8">
        <f t="shared" si="0"/>
        <v>0.76</v>
      </c>
      <c r="E23" s="7">
        <v>1</v>
      </c>
      <c r="F23" s="8">
        <f t="shared" si="1"/>
        <v>0.04</v>
      </c>
      <c r="G23" s="6">
        <v>0</v>
      </c>
      <c r="H23" s="3">
        <v>5</v>
      </c>
      <c r="I23" s="9">
        <f t="shared" si="2"/>
        <v>0.2</v>
      </c>
      <c r="J23" s="5">
        <f t="shared" si="5"/>
        <v>25</v>
      </c>
    </row>
    <row r="24" spans="1:10" ht="24" customHeight="1">
      <c r="A24" s="5">
        <v>101</v>
      </c>
      <c r="B24" s="7">
        <v>0</v>
      </c>
      <c r="C24" s="3">
        <v>15</v>
      </c>
      <c r="D24" s="8">
        <f t="shared" si="0"/>
        <v>0.9375</v>
      </c>
      <c r="E24" s="7">
        <v>0</v>
      </c>
      <c r="F24" s="8">
        <f t="shared" si="1"/>
        <v>0</v>
      </c>
      <c r="G24" s="6">
        <v>0</v>
      </c>
      <c r="H24" s="3">
        <v>1</v>
      </c>
      <c r="I24" s="9">
        <f t="shared" si="2"/>
        <v>6.25E-2</v>
      </c>
      <c r="J24" s="5">
        <f t="shared" si="5"/>
        <v>16</v>
      </c>
    </row>
    <row r="25" spans="1:10" ht="24" customHeight="1" thickBot="1">
      <c r="A25" s="22">
        <v>102</v>
      </c>
      <c r="B25" s="31">
        <v>11</v>
      </c>
      <c r="C25" s="32">
        <v>10</v>
      </c>
      <c r="D25" s="19">
        <f t="shared" si="0"/>
        <v>0.52500000000000002</v>
      </c>
      <c r="E25" s="31">
        <v>8</v>
      </c>
      <c r="F25" s="19">
        <f t="shared" si="1"/>
        <v>0.2</v>
      </c>
      <c r="G25" s="17">
        <v>3</v>
      </c>
      <c r="H25" s="32">
        <v>8</v>
      </c>
      <c r="I25" s="21">
        <f t="shared" si="2"/>
        <v>0.27500000000000002</v>
      </c>
      <c r="J25" s="22">
        <f t="shared" si="5"/>
        <v>40</v>
      </c>
    </row>
    <row r="26" spans="1:10" ht="43.5" customHeight="1" thickTop="1" thickBot="1">
      <c r="A26" s="26" t="s">
        <v>9</v>
      </c>
      <c r="B26" s="27">
        <f t="shared" ref="B26:H26" si="6">SUM(B20:B25)</f>
        <v>11</v>
      </c>
      <c r="C26" s="28">
        <f t="shared" si="6"/>
        <v>117</v>
      </c>
      <c r="D26" s="29">
        <f t="shared" si="0"/>
        <v>0.73142857142857143</v>
      </c>
      <c r="E26" s="27">
        <f t="shared" si="6"/>
        <v>17</v>
      </c>
      <c r="F26" s="29">
        <f t="shared" si="1"/>
        <v>9.7142857142857142E-2</v>
      </c>
      <c r="G26" s="27">
        <f t="shared" si="6"/>
        <v>4</v>
      </c>
      <c r="H26" s="28">
        <f t="shared" si="6"/>
        <v>26</v>
      </c>
      <c r="I26" s="29">
        <f t="shared" si="2"/>
        <v>0.17142857142857143</v>
      </c>
      <c r="J26" s="30">
        <f>SUM(J20:J25)</f>
        <v>175</v>
      </c>
    </row>
    <row r="27" spans="1:10" ht="42.75" customHeight="1" thickTop="1" thickBot="1">
      <c r="A27" s="33" t="s">
        <v>10</v>
      </c>
      <c r="B27" s="34">
        <f t="shared" ref="B27:H27" si="7">B19+B26</f>
        <v>11</v>
      </c>
      <c r="C27" s="35">
        <f t="shared" si="7"/>
        <v>596</v>
      </c>
      <c r="D27" s="36">
        <f t="shared" si="0"/>
        <v>0.70254629629629628</v>
      </c>
      <c r="E27" s="34">
        <f t="shared" si="7"/>
        <v>114</v>
      </c>
      <c r="F27" s="36">
        <f t="shared" si="1"/>
        <v>0.13194444444444445</v>
      </c>
      <c r="G27" s="34">
        <f t="shared" si="7"/>
        <v>56</v>
      </c>
      <c r="H27" s="35">
        <f t="shared" si="7"/>
        <v>87</v>
      </c>
      <c r="I27" s="36">
        <f t="shared" si="2"/>
        <v>0.16550925925925927</v>
      </c>
      <c r="J27" s="37">
        <f>J19+J26</f>
        <v>864</v>
      </c>
    </row>
    <row r="28" spans="1:10" ht="17.25" thickTop="1"/>
  </sheetData>
  <mergeCells count="7">
    <mergeCell ref="A1:J1"/>
    <mergeCell ref="B4:D4"/>
    <mergeCell ref="E4:F4"/>
    <mergeCell ref="G4:I4"/>
    <mergeCell ref="A3:A5"/>
    <mergeCell ref="J3:J5"/>
    <mergeCell ref="B3:I3"/>
  </mergeCells>
  <phoneticPr fontId="1" type="noConversion"/>
  <printOptions horizontalCentered="1"/>
  <pageMargins left="0" right="0" top="0.55118110236220474" bottom="0.19685039370078741" header="0.15748031496062992" footer="0.1574803149606299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5"/>
  <sheetViews>
    <sheetView workbookViewId="0"/>
  </sheetViews>
  <sheetFormatPr defaultRowHeight="16.5"/>
  <sheetData>
    <row r="25" ht="18.75" customHeight="1"/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審計部版</vt:lpstr>
      <vt:lpstr>Sheet3</vt:lpstr>
      <vt:lpstr>審計部版!Print_Area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Tsai</dc:creator>
  <cp:lastModifiedBy>ginalee</cp:lastModifiedBy>
  <cp:lastPrinted>2014-01-28T05:56:35Z</cp:lastPrinted>
  <dcterms:created xsi:type="dcterms:W3CDTF">2008-12-18T15:00:21Z</dcterms:created>
  <dcterms:modified xsi:type="dcterms:W3CDTF">2014-01-29T03:46:48Z</dcterms:modified>
</cp:coreProperties>
</file>